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25" yWindow="45" windowWidth="6720" windowHeight="6165" activeTab="0"/>
  </bookViews>
  <sheets>
    <sheet name="Tabelle1" sheetId="1" r:id="rId1"/>
    <sheet name="Daten" sheetId="2" r:id="rId2"/>
    <sheet name="Tabelle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<sst xmlns="http://schemas.openxmlformats.org/spreadsheetml/2006/main" count="80" uniqueCount="71">
  <si>
    <t>Inhalt</t>
  </si>
  <si>
    <t>Witching Warner, RMMA</t>
  </si>
  <si>
    <t>SWX, Renditen, P/E</t>
  </si>
  <si>
    <t>Fonds &amp; fondZOOM</t>
  </si>
  <si>
    <t>SWX Langfrist</t>
  </si>
  <si>
    <t>VCL/VLEU Risikomesser</t>
  </si>
  <si>
    <t>SMI Marktmesser</t>
  </si>
  <si>
    <t>Zinsen CHF Trend</t>
  </si>
  <si>
    <t>Marktkommentar</t>
  </si>
  <si>
    <t xml:space="preserve"> Seewen,</t>
  </si>
  <si>
    <t>eug</t>
  </si>
  <si>
    <t>Gold</t>
  </si>
  <si>
    <t>Öl (Brent)</t>
  </si>
  <si>
    <t>CRB</t>
  </si>
  <si>
    <t>Erste Schritte</t>
  </si>
  <si>
    <t>eINFO einrichten von e-mail etc.</t>
  </si>
  <si>
    <t>eBANKING vom Depot zum Kauf</t>
  </si>
  <si>
    <t>Vorkurs FINANZ Grundlagen Wirtschaft</t>
  </si>
  <si>
    <t>Empfehlungen</t>
  </si>
  <si>
    <t>online bestellen und informieren</t>
  </si>
  <si>
    <t>fiTOOLS BASIC</t>
  </si>
  <si>
    <t>fiTOOLS SPECIAL</t>
  </si>
  <si>
    <t>fiTOOLS ADVANCE</t>
  </si>
  <si>
    <t>pendent</t>
  </si>
  <si>
    <t>ASTRO für INVESTOREN</t>
  </si>
  <si>
    <t>TRADING-Seminar</t>
  </si>
  <si>
    <t>INVESTOREN-Seminar</t>
  </si>
  <si>
    <t>BÖRSENBRIEF-Seminar</t>
  </si>
  <si>
    <t>FINANZ Vorkurs</t>
  </si>
  <si>
    <t>SPAR-Seminare</t>
  </si>
  <si>
    <t>KENNEN SIE IHRE STERNE?</t>
  </si>
  <si>
    <t>THREE-LEVEL-STRATEGY</t>
  </si>
  <si>
    <t>c l e v e r   h a n d e l n</t>
  </si>
  <si>
    <r>
      <t xml:space="preserve">wir kennen die Zukunft - </t>
    </r>
    <r>
      <rPr>
        <b/>
        <sz val="10"/>
        <rFont val="Arial"/>
        <family val="2"/>
      </rPr>
      <t>ein wenig</t>
    </r>
  </si>
  <si>
    <t>SWISSQUOTE</t>
  </si>
  <si>
    <t>DER SCHWEIZER LEADER IM ONLINE TRADING</t>
  </si>
  <si>
    <t>überzeugen Sie sich selbst!</t>
  </si>
  <si>
    <r>
      <t>[</t>
    </r>
    <r>
      <rPr>
        <b/>
        <sz val="12"/>
        <color indexed="45"/>
        <rFont val="Arial"/>
        <family val="2"/>
      </rPr>
      <t>search</t>
    </r>
    <r>
      <rPr>
        <b/>
        <sz val="12"/>
        <color indexed="8"/>
        <rFont val="Arial"/>
        <family val="2"/>
      </rPr>
      <t>.</t>
    </r>
    <r>
      <rPr>
        <b/>
        <sz val="12"/>
        <color indexed="45"/>
        <rFont val="Arial"/>
        <family val="2"/>
      </rPr>
      <t>ch</t>
    </r>
    <r>
      <rPr>
        <b/>
        <sz val="12"/>
        <color indexed="8"/>
        <rFont val="Arial"/>
        <family val="2"/>
      </rPr>
      <t>]</t>
    </r>
  </si>
  <si>
    <t>The Swiss Search Engine</t>
  </si>
  <si>
    <t>Alle Anlagen beinhalten Verlustrisiken. Für</t>
  </si>
  <si>
    <t>Ihre Entscheide sind Sie allein verantwortlich.</t>
  </si>
  <si>
    <t>Ausbildungen / Seminare</t>
  </si>
  <si>
    <t>finden Sie selbst!</t>
  </si>
  <si>
    <t>$/barrel (159l)</t>
  </si>
  <si>
    <t xml:space="preserve">$/uz </t>
  </si>
  <si>
    <t>Futures-Index</t>
  </si>
  <si>
    <t>Beratung beim Computer-Kauf</t>
  </si>
  <si>
    <t>Gold, Zinsen, CRB</t>
  </si>
  <si>
    <t>SELECTION</t>
  </si>
  <si>
    <t>sofern abonniert</t>
  </si>
  <si>
    <t>MSM-Momentum-SWX</t>
  </si>
  <si>
    <t>Marktzustandsmessung</t>
  </si>
  <si>
    <t>STUDIEN</t>
  </si>
  <si>
    <r>
      <t xml:space="preserve">COMMENT </t>
    </r>
    <r>
      <rPr>
        <sz val="8"/>
        <rFont val="Arial"/>
        <family val="2"/>
      </rPr>
      <t>MARKT&amp;SIGNALE</t>
    </r>
  </si>
  <si>
    <r>
      <t xml:space="preserve">HISTORY </t>
    </r>
    <r>
      <rPr>
        <sz val="8"/>
        <rFont val="Arial"/>
        <family val="2"/>
      </rPr>
      <t>CHARTS</t>
    </r>
  </si>
  <si>
    <t>Vola</t>
  </si>
  <si>
    <r>
      <t>fiTOOLS BASIC</t>
    </r>
    <r>
      <rPr>
        <b/>
        <sz val="10"/>
        <color indexed="22"/>
        <rFont val="Arial"/>
        <family val="2"/>
      </rPr>
      <t xml:space="preserve"> i2T</t>
    </r>
  </si>
  <si>
    <t>US$</t>
  </si>
  <si>
    <t>CHF</t>
  </si>
  <si>
    <t>S c h a d e n s b e g r e n z u n g</t>
  </si>
  <si>
    <t>j e t z t</t>
  </si>
  <si>
    <t>mit Aktienspar-PLAN ab CHF 50.--</t>
  </si>
  <si>
    <t>pro Monat an Erholung teilhaben!!!</t>
  </si>
  <si>
    <t>SIGNALE</t>
  </si>
  <si>
    <t>BLUE-LEVEL-KOMBI</t>
  </si>
  <si>
    <t>V-REPORT</t>
  </si>
  <si>
    <t>A-REPORT</t>
  </si>
  <si>
    <t>MOMENTUM</t>
  </si>
  <si>
    <t>www.fitools.ch</t>
  </si>
  <si>
    <t>Bestellen Sie Ihr Horoskop</t>
  </si>
  <si>
    <t>Pause machen &amp; geniessen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</si>
</sst>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/\ mmmm\ yyyy"/>
    <numFmt numFmtId="165" formatCode="_ * #,##0.000_ ;_ * \-#,##0.000_ ;_ * &quot;-&quot;??_ ;_ @_ "/>
    <numFmt numFmtId="166" formatCode="_ * #,##0.0000_ ;_ * \-#,##0.0000_ ;_ * &quot;-&quot;??_ ;_ @_ "/>
  </numFmts>
  <fonts count="46">
    <font>
      <sz val="10"/>
      <name val="Arial"/>
      <family val="0"/>
    </font>
    <font>
      <sz val="8"/>
      <name val="Arial"/>
      <family val="2"/>
    </font>
    <font>
      <i/>
      <sz val="12"/>
      <name val="Times New Roman"/>
      <family val="1"/>
    </font>
    <font>
      <i/>
      <sz val="8"/>
      <name val="Times New Roman"/>
      <family val="1"/>
    </font>
    <font>
      <b/>
      <i/>
      <sz val="24"/>
      <color indexed="1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7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47"/>
      <name val="Arial"/>
      <family val="2"/>
    </font>
    <font>
      <b/>
      <sz val="12"/>
      <color indexed="8"/>
      <name val="Arial"/>
      <family val="2"/>
    </font>
    <font>
      <b/>
      <sz val="12"/>
      <color indexed="45"/>
      <name val="Arial"/>
      <family val="2"/>
    </font>
    <font>
      <u val="single"/>
      <sz val="10"/>
      <color indexed="36"/>
      <name val="Arial"/>
      <family val="0"/>
    </font>
    <font>
      <b/>
      <sz val="7"/>
      <color indexed="8"/>
      <name val="Arial"/>
      <family val="2"/>
    </font>
    <font>
      <sz val="9"/>
      <name val="Arial"/>
      <family val="2"/>
    </font>
    <font>
      <b/>
      <sz val="12"/>
      <name val="t"/>
      <family val="0"/>
    </font>
    <font>
      <b/>
      <sz val="18"/>
      <name val="t"/>
      <family val="0"/>
    </font>
    <font>
      <b/>
      <sz val="11"/>
      <name val="Arial"/>
      <family val="2"/>
    </font>
    <font>
      <b/>
      <sz val="18"/>
      <name val="times"/>
      <family val="0"/>
    </font>
    <font>
      <b/>
      <sz val="20"/>
      <name val="times"/>
      <family val="0"/>
    </font>
    <font>
      <b/>
      <i/>
      <sz val="19"/>
      <color indexed="10"/>
      <name val="times"/>
      <family val="0"/>
    </font>
    <font>
      <b/>
      <sz val="19"/>
      <name val="times"/>
      <family val="0"/>
    </font>
    <font>
      <sz val="8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10"/>
      <name val="Arial"/>
      <family val="2"/>
    </font>
    <font>
      <b/>
      <i/>
      <sz val="12"/>
      <color indexed="23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9"/>
      <color indexed="23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8"/>
      <color indexed="10"/>
      <name val="Arial"/>
      <family val="2"/>
    </font>
    <font>
      <sz val="9"/>
      <color indexed="12"/>
      <name val="Arial"/>
      <family val="2"/>
    </font>
    <font>
      <b/>
      <sz val="8"/>
      <color indexed="8"/>
      <name val="Arial"/>
      <family val="2"/>
    </font>
    <font>
      <b/>
      <sz val="10"/>
      <color indexed="23"/>
      <name val="Arial"/>
      <family val="2"/>
    </font>
    <font>
      <b/>
      <sz val="12"/>
      <color indexed="10"/>
      <name val="Arial"/>
      <family val="2"/>
    </font>
    <font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gray0625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thin"/>
      <top style="hair">
        <color indexed="10"/>
      </top>
      <bottom>
        <color indexed="63"/>
      </bottom>
    </border>
    <border>
      <left style="thin"/>
      <right>
        <color indexed="63"/>
      </right>
      <top style="hair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9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6" xfId="0" applyFont="1" applyBorder="1" applyAlignment="1">
      <alignment horizontal="right"/>
    </xf>
    <xf numFmtId="14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0" fillId="0" borderId="4" xfId="0" applyFont="1" applyBorder="1" applyAlignment="1">
      <alignment horizontal="right"/>
    </xf>
    <xf numFmtId="0" fontId="12" fillId="0" borderId="0" xfId="18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5" xfId="0" applyFont="1" applyBorder="1" applyAlignment="1">
      <alignment/>
    </xf>
    <xf numFmtId="0" fontId="21" fillId="0" borderId="8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43" fontId="7" fillId="0" borderId="0" xfId="0" applyNumberFormat="1" applyFont="1" applyBorder="1" applyAlignment="1">
      <alignment/>
    </xf>
    <xf numFmtId="43" fontId="0" fillId="0" borderId="15" xfId="0" applyNumberFormat="1" applyBorder="1" applyAlignment="1">
      <alignment/>
    </xf>
    <xf numFmtId="43" fontId="7" fillId="0" borderId="7" xfId="0" applyNumberFormat="1" applyFont="1" applyBorder="1" applyAlignment="1">
      <alignment/>
    </xf>
    <xf numFmtId="0" fontId="29" fillId="0" borderId="0" xfId="0" applyFont="1" applyAlignment="1">
      <alignment/>
    </xf>
    <xf numFmtId="0" fontId="9" fillId="0" borderId="4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0" fillId="0" borderId="4" xfId="0" applyFont="1" applyBorder="1" applyAlignment="1">
      <alignment/>
    </xf>
    <xf numFmtId="0" fontId="30" fillId="0" borderId="0" xfId="0" applyFont="1" applyAlignment="1">
      <alignment/>
    </xf>
    <xf numFmtId="0" fontId="30" fillId="0" borderId="5" xfId="0" applyFont="1" applyBorder="1" applyAlignment="1">
      <alignment/>
    </xf>
    <xf numFmtId="0" fontId="33" fillId="0" borderId="1" xfId="0" applyFont="1" applyBorder="1" applyAlignment="1">
      <alignment/>
    </xf>
    <xf numFmtId="0" fontId="9" fillId="2" borderId="21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24" xfId="0" applyBorder="1" applyAlignment="1">
      <alignment/>
    </xf>
    <xf numFmtId="0" fontId="7" fillId="0" borderId="25" xfId="0" applyFont="1" applyBorder="1" applyAlignment="1">
      <alignment/>
    </xf>
    <xf numFmtId="43" fontId="7" fillId="0" borderId="0" xfId="0" applyNumberFormat="1" applyFont="1" applyAlignment="1">
      <alignment/>
    </xf>
    <xf numFmtId="0" fontId="29" fillId="0" borderId="5" xfId="0" applyFont="1" applyBorder="1" applyAlignment="1">
      <alignment/>
    </xf>
    <xf numFmtId="0" fontId="37" fillId="0" borderId="4" xfId="0" applyFont="1" applyBorder="1" applyAlignment="1">
      <alignment/>
    </xf>
    <xf numFmtId="166" fontId="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43" fillId="0" borderId="0" xfId="0" applyFont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0" fontId="45" fillId="0" borderId="5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0" fillId="0" borderId="0" xfId="0" applyAlignment="1" quotePrefix="1">
      <alignment/>
    </xf>
    <xf numFmtId="0" fontId="11" fillId="0" borderId="2" xfId="18" applyBorder="1" applyAlignment="1">
      <alignment horizontal="center"/>
    </xf>
    <xf numFmtId="0" fontId="11" fillId="0" borderId="4" xfId="18" applyBorder="1" applyAlignment="1">
      <alignment horizontal="center"/>
    </xf>
    <xf numFmtId="0" fontId="11" fillId="0" borderId="0" xfId="18" applyBorder="1" applyAlignment="1">
      <alignment horizontal="center"/>
    </xf>
    <xf numFmtId="0" fontId="11" fillId="0" borderId="5" xfId="18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4" xfId="18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7" fillId="0" borderId="1" xfId="0" applyFont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CCFF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19050</xdr:rowOff>
    </xdr:from>
    <xdr:to>
      <xdr:col>8</xdr:col>
      <xdr:colOff>752475</xdr:colOff>
      <xdr:row>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19050"/>
          <a:ext cx="5981700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24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fi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TOOLS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Selection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1" u="none" baseline="0">
              <a:latin typeface="Times New Roman"/>
              <a:ea typeface="Times New Roman"/>
              <a:cs typeface="Times New Roman"/>
            </a:rPr>
            <a:t>******* DER WEG ZU MEHR FINANZIELLEM ERFOLG - WOCHE FÜR WOCHE *******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342900</xdr:colOff>
      <xdr:row>2</xdr:row>
      <xdr:rowOff>85725</xdr:rowOff>
    </xdr:from>
    <xdr:to>
      <xdr:col>7</xdr:col>
      <xdr:colOff>638175</xdr:colOff>
      <xdr:row>2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1104900" y="409575"/>
          <a:ext cx="42195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3</xdr:row>
      <xdr:rowOff>142875</xdr:rowOff>
    </xdr:from>
    <xdr:to>
      <xdr:col>8</xdr:col>
      <xdr:colOff>600075</xdr:colOff>
      <xdr:row>3</xdr:row>
      <xdr:rowOff>142875</xdr:rowOff>
    </xdr:to>
    <xdr:sp>
      <xdr:nvSpPr>
        <xdr:cNvPr id="3" name="Line 3"/>
        <xdr:cNvSpPr>
          <a:spLocks/>
        </xdr:cNvSpPr>
      </xdr:nvSpPr>
      <xdr:spPr>
        <a:xfrm>
          <a:off x="447675" y="628650"/>
          <a:ext cx="560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</xdr:row>
      <xdr:rowOff>0</xdr:rowOff>
    </xdr:from>
    <xdr:to>
      <xdr:col>1</xdr:col>
      <xdr:colOff>685800</xdr:colOff>
      <xdr:row>60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9075" y="971550"/>
          <a:ext cx="1228725" cy="896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900" b="1" i="1" u="none" baseline="0">
              <a:solidFill>
                <a:srgbClr val="FF0000"/>
              </a:solidFill>
              <a:latin typeface="times"/>
              <a:ea typeface="times"/>
              <a:cs typeface="times"/>
            </a:rPr>
            <a:t> fi</a:t>
          </a:r>
          <a:r>
            <a:rPr lang="en-US" cap="none" sz="1900" b="1" i="0" u="none" baseline="0">
              <a:latin typeface="times"/>
              <a:ea typeface="times"/>
              <a:cs typeface="times"/>
            </a:rPr>
            <a:t>TOOLS
</a:t>
          </a:r>
          <a:r>
            <a:rPr lang="en-US" cap="none" sz="1800" b="1" i="0" u="none" baseline="0">
              <a:latin typeface="times"/>
              <a:ea typeface="times"/>
              <a:cs typeface="times"/>
            </a:rPr>
            <a:t> </a:t>
          </a:r>
          <a:r>
            <a:rPr lang="en-US" cap="none" sz="2000" b="1" i="0" u="none" baseline="0">
              <a:latin typeface="times"/>
              <a:ea typeface="times"/>
              <a:cs typeface="times"/>
            </a:rPr>
            <a:t>Selection</a:t>
          </a:r>
          <a:r>
            <a:rPr lang="en-US" cap="none" sz="1800" b="1" i="0" u="none" baseline="0">
              <a:latin typeface="t"/>
              <a:ea typeface="t"/>
              <a:cs typeface="t"/>
            </a:rPr>
            <a:t>
</a:t>
          </a:r>
          <a:r>
            <a:rPr lang="en-US" cap="none" sz="1200" b="1" i="0" u="none" baseline="0">
              <a:latin typeface="t"/>
              <a:ea typeface="t"/>
              <a:cs typeface="t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Bestellung: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T: 061 911 80 63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: 061 911 80 63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e-mail via homepage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 nach Vereinbarung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auf der Homepage:
www.fitools.ch
[Börsenbrief] clicken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** keine Entgegennahme von GEHEIM-Nummern Anrufen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| investor education |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</xdr:col>
      <xdr:colOff>47625</xdr:colOff>
      <xdr:row>7</xdr:row>
      <xdr:rowOff>19050</xdr:rowOff>
    </xdr:from>
    <xdr:to>
      <xdr:col>4</xdr:col>
      <xdr:colOff>695325</xdr:colOff>
      <xdr:row>14</xdr:row>
      <xdr:rowOff>114300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571625" y="1181100"/>
          <a:ext cx="21717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Trotz der leicht gedämpfteren Stimmung wird sich die Erholung weiter fortsetzen. Bei Schwächephasen, sollte weiterhin zugekauft werden. Die Lage bleibt jedoch unverändert empfindlich.
</a:t>
          </a:r>
        </a:p>
      </xdr:txBody>
    </xdr:sp>
    <xdr:clientData/>
  </xdr:twoCellAnchor>
  <xdr:twoCellAnchor>
    <xdr:from>
      <xdr:col>2</xdr:col>
      <xdr:colOff>0</xdr:colOff>
      <xdr:row>5</xdr:row>
      <xdr:rowOff>133350</xdr:rowOff>
    </xdr:from>
    <xdr:to>
      <xdr:col>3</xdr:col>
      <xdr:colOff>533400</xdr:colOff>
      <xdr:row>6</xdr:row>
      <xdr:rowOff>28575</xdr:rowOff>
    </xdr:to>
    <xdr:sp>
      <xdr:nvSpPr>
        <xdr:cNvPr id="6" name="Rectangle 7"/>
        <xdr:cNvSpPr>
          <a:spLocks/>
        </xdr:cNvSpPr>
      </xdr:nvSpPr>
      <xdr:spPr>
        <a:xfrm>
          <a:off x="1524000" y="942975"/>
          <a:ext cx="1295400" cy="57150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19050</xdr:rowOff>
    </xdr:from>
    <xdr:to>
      <xdr:col>2</xdr:col>
      <xdr:colOff>123825</xdr:colOff>
      <xdr:row>55</xdr:row>
      <xdr:rowOff>123825</xdr:rowOff>
    </xdr:to>
    <xdr:sp>
      <xdr:nvSpPr>
        <xdr:cNvPr id="7" name="Rectangle 8"/>
        <xdr:cNvSpPr>
          <a:spLocks/>
        </xdr:cNvSpPr>
      </xdr:nvSpPr>
      <xdr:spPr>
        <a:xfrm>
          <a:off x="1543050" y="9086850"/>
          <a:ext cx="104775" cy="104775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133350</xdr:rowOff>
    </xdr:from>
    <xdr:to>
      <xdr:col>7</xdr:col>
      <xdr:colOff>533400</xdr:colOff>
      <xdr:row>35</xdr:row>
      <xdr:rowOff>28575</xdr:rowOff>
    </xdr:to>
    <xdr:sp>
      <xdr:nvSpPr>
        <xdr:cNvPr id="8" name="Rectangle 12"/>
        <xdr:cNvSpPr>
          <a:spLocks/>
        </xdr:cNvSpPr>
      </xdr:nvSpPr>
      <xdr:spPr>
        <a:xfrm>
          <a:off x="3924300" y="5695950"/>
          <a:ext cx="1295400" cy="57150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133350</xdr:rowOff>
    </xdr:from>
    <xdr:to>
      <xdr:col>3</xdr:col>
      <xdr:colOff>533400</xdr:colOff>
      <xdr:row>22</xdr:row>
      <xdr:rowOff>28575</xdr:rowOff>
    </xdr:to>
    <xdr:sp>
      <xdr:nvSpPr>
        <xdr:cNvPr id="9" name="Rectangle 13"/>
        <xdr:cNvSpPr>
          <a:spLocks/>
        </xdr:cNvSpPr>
      </xdr:nvSpPr>
      <xdr:spPr>
        <a:xfrm>
          <a:off x="1524000" y="3562350"/>
          <a:ext cx="1295400" cy="57150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123825</xdr:rowOff>
    </xdr:from>
    <xdr:to>
      <xdr:col>3</xdr:col>
      <xdr:colOff>533400</xdr:colOff>
      <xdr:row>35</xdr:row>
      <xdr:rowOff>19050</xdr:rowOff>
    </xdr:to>
    <xdr:sp>
      <xdr:nvSpPr>
        <xdr:cNvPr id="10" name="Rectangle 15"/>
        <xdr:cNvSpPr>
          <a:spLocks/>
        </xdr:cNvSpPr>
      </xdr:nvSpPr>
      <xdr:spPr>
        <a:xfrm>
          <a:off x="1524000" y="5686425"/>
          <a:ext cx="1295400" cy="57150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59</xdr:row>
      <xdr:rowOff>47625</xdr:rowOff>
    </xdr:from>
    <xdr:to>
      <xdr:col>4</xdr:col>
      <xdr:colOff>742950</xdr:colOff>
      <xdr:row>59</xdr:row>
      <xdr:rowOff>152400</xdr:rowOff>
    </xdr:to>
    <xdr:sp>
      <xdr:nvSpPr>
        <xdr:cNvPr id="11" name="Rectangle 16"/>
        <xdr:cNvSpPr>
          <a:spLocks/>
        </xdr:cNvSpPr>
      </xdr:nvSpPr>
      <xdr:spPr>
        <a:xfrm>
          <a:off x="3686175" y="9801225"/>
          <a:ext cx="104775" cy="104775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55</xdr:row>
      <xdr:rowOff>38100</xdr:rowOff>
    </xdr:from>
    <xdr:to>
      <xdr:col>6</xdr:col>
      <xdr:colOff>133350</xdr:colOff>
      <xdr:row>55</xdr:row>
      <xdr:rowOff>142875</xdr:rowOff>
    </xdr:to>
    <xdr:sp>
      <xdr:nvSpPr>
        <xdr:cNvPr id="12" name="Rectangle 17"/>
        <xdr:cNvSpPr>
          <a:spLocks/>
        </xdr:cNvSpPr>
      </xdr:nvSpPr>
      <xdr:spPr>
        <a:xfrm>
          <a:off x="3952875" y="9105900"/>
          <a:ext cx="104775" cy="104775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59</xdr:row>
      <xdr:rowOff>38100</xdr:rowOff>
    </xdr:from>
    <xdr:to>
      <xdr:col>8</xdr:col>
      <xdr:colOff>742950</xdr:colOff>
      <xdr:row>59</xdr:row>
      <xdr:rowOff>142875</xdr:rowOff>
    </xdr:to>
    <xdr:sp>
      <xdr:nvSpPr>
        <xdr:cNvPr id="13" name="Rectangle 18"/>
        <xdr:cNvSpPr>
          <a:spLocks/>
        </xdr:cNvSpPr>
      </xdr:nvSpPr>
      <xdr:spPr>
        <a:xfrm>
          <a:off x="6086475" y="9791700"/>
          <a:ext cx="104775" cy="104775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152400</xdr:rowOff>
    </xdr:from>
    <xdr:to>
      <xdr:col>8</xdr:col>
      <xdr:colOff>0</xdr:colOff>
      <xdr:row>6</xdr:row>
      <xdr:rowOff>47625</xdr:rowOff>
    </xdr:to>
    <xdr:sp>
      <xdr:nvSpPr>
        <xdr:cNvPr id="14" name="Rectangle 60"/>
        <xdr:cNvSpPr>
          <a:spLocks/>
        </xdr:cNvSpPr>
      </xdr:nvSpPr>
      <xdr:spPr>
        <a:xfrm>
          <a:off x="3924300" y="962025"/>
          <a:ext cx="1524000" cy="57150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9</xdr:row>
      <xdr:rowOff>133350</xdr:rowOff>
    </xdr:from>
    <xdr:to>
      <xdr:col>1</xdr:col>
      <xdr:colOff>666750</xdr:colOff>
      <xdr:row>21</xdr:row>
      <xdr:rowOff>9525</xdr:rowOff>
    </xdr:to>
    <xdr:sp>
      <xdr:nvSpPr>
        <xdr:cNvPr id="15" name="TextBox 61"/>
        <xdr:cNvSpPr txBox="1">
          <a:spLocks noChangeArrowheads="1"/>
        </xdr:cNvSpPr>
      </xdr:nvSpPr>
      <xdr:spPr>
        <a:xfrm>
          <a:off x="257175" y="1619250"/>
          <a:ext cx="1171575" cy="1819275"/>
        </a:xfrm>
        <a:prstGeom prst="rect">
          <a:avLst/>
        </a:prstGeom>
        <a:noFill/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 i c h t i g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Die neue  fitools.ch ist jetzt aufgeschaltet.
Abonnenten erhalten Zugangs-Codes. Die Briefe werden wie bisher per e-mail versandt.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47</xdr:row>
      <xdr:rowOff>0</xdr:rowOff>
    </xdr:from>
    <xdr:to>
      <xdr:col>8</xdr:col>
      <xdr:colOff>638175</xdr:colOff>
      <xdr:row>51</xdr:row>
      <xdr:rowOff>85725</xdr:rowOff>
    </xdr:to>
    <xdr:sp>
      <xdr:nvSpPr>
        <xdr:cNvPr id="16" name="TextBox 62"/>
        <xdr:cNvSpPr txBox="1">
          <a:spLocks noChangeArrowheads="1"/>
        </xdr:cNvSpPr>
      </xdr:nvSpPr>
      <xdr:spPr>
        <a:xfrm>
          <a:off x="3981450" y="7734300"/>
          <a:ext cx="2105025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www.gerryguzzi.ch
</a:t>
          </a:r>
        </a:p>
      </xdr:txBody>
    </xdr:sp>
    <xdr:clientData/>
  </xdr:twoCellAnchor>
  <xdr:twoCellAnchor>
    <xdr:from>
      <xdr:col>6</xdr:col>
      <xdr:colOff>666750</xdr:colOff>
      <xdr:row>0</xdr:row>
      <xdr:rowOff>133350</xdr:rowOff>
    </xdr:from>
    <xdr:to>
      <xdr:col>8</xdr:col>
      <xdr:colOff>695325</xdr:colOff>
      <xdr:row>2</xdr:row>
      <xdr:rowOff>9525</xdr:rowOff>
    </xdr:to>
    <xdr:sp>
      <xdr:nvSpPr>
        <xdr:cNvPr id="17" name="TextBox 64"/>
        <xdr:cNvSpPr txBox="1">
          <a:spLocks noChangeArrowheads="1"/>
        </xdr:cNvSpPr>
      </xdr:nvSpPr>
      <xdr:spPr>
        <a:xfrm>
          <a:off x="4591050" y="133350"/>
          <a:ext cx="1552575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über 300 Mal erschienen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en\A_DIVERS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en\f_f_AusgabeN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en\fidata_figures_Titelblatt_Dat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en\A_ADVLE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en\A_DEVIS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5">
          <cell r="E5">
            <v>958.45</v>
          </cell>
          <cell r="F5">
            <v>61.1</v>
          </cell>
          <cell r="G5">
            <v>404.26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2">
          <cell r="A2" t="str">
            <v> </v>
          </cell>
        </row>
        <row r="3">
          <cell r="A3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5">
          <cell r="B5">
            <v>2002</v>
          </cell>
          <cell r="E5" t="str">
            <v>EiC EUGSTER innovative CONSULT</v>
          </cell>
        </row>
        <row r="6">
          <cell r="B6">
            <v>2009</v>
          </cell>
          <cell r="E6">
            <v>336</v>
          </cell>
          <cell r="F6">
            <v>39958</v>
          </cell>
        </row>
        <row r="7">
          <cell r="B7">
            <v>8</v>
          </cell>
          <cell r="E7">
            <v>39957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5">
          <cell r="B15">
            <v>0.9590769911984997</v>
          </cell>
        </row>
        <row r="16">
          <cell r="B16">
            <v>0.9488669868126739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1.2930197907556769</v>
          </cell>
        </row>
        <row r="21">
          <cell r="B21" t="str">
            <v>X </v>
          </cell>
        </row>
        <row r="22">
          <cell r="B22" t="str">
            <v>X </v>
          </cell>
        </row>
        <row r="23">
          <cell r="B23" t="str">
            <v/>
          </cell>
        </row>
        <row r="27">
          <cell r="B27" t="str">
            <v> </v>
          </cell>
        </row>
        <row r="28">
          <cell r="B28" t="str">
            <v>X </v>
          </cell>
        </row>
        <row r="29">
          <cell r="B29" t="str">
            <v> </v>
          </cell>
        </row>
        <row r="34">
          <cell r="B34" t="str">
            <v>X </v>
          </cell>
        </row>
        <row r="35">
          <cell r="B35" t="str">
            <v>X </v>
          </cell>
        </row>
        <row r="36">
          <cell r="B36" t="str">
            <v>X </v>
          </cell>
        </row>
        <row r="37">
          <cell r="B37" t="str">
            <v>X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LEU"/>
      <sheetName val="big chart"/>
      <sheetName val="VOLAspeed"/>
      <sheetName val="Tabelle1"/>
      <sheetName val="Tabelle2"/>
      <sheetName val="Tabelle3"/>
      <sheetName val="Report"/>
    </sheetNames>
    <sheetDataSet>
      <sheetData sheetId="0">
        <row r="3">
          <cell r="D3">
            <v>49.91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5">
          <cell r="E5">
            <v>1.0847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tools.ch/" TargetMode="External" /><Relationship Id="rId2" Type="http://schemas.openxmlformats.org/officeDocument/2006/relationships/hyperlink" Target="http://www.swissquote.ch/" TargetMode="External" /><Relationship Id="rId3" Type="http://schemas.openxmlformats.org/officeDocument/2006/relationships/hyperlink" Target="http://www.search.ch/" TargetMode="External" /><Relationship Id="rId4" Type="http://schemas.openxmlformats.org/officeDocument/2006/relationships/hyperlink" Target="http://www.fitools.ch/varia/fine/index.html" TargetMode="External" /><Relationship Id="rId5" Type="http://schemas.openxmlformats.org/officeDocument/2006/relationships/hyperlink" Target="http://www.fitools.ch/varia/astro/index.htm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62"/>
  <sheetViews>
    <sheetView showGridLines="0" tabSelected="1" workbookViewId="0" topLeftCell="A1">
      <selection activeCell="F9" sqref="F9"/>
    </sheetView>
  </sheetViews>
  <sheetFormatPr defaultColWidth="11.421875" defaultRowHeight="12.75"/>
  <cols>
    <col min="6" max="6" width="1.7109375" style="0" customWidth="1"/>
    <col min="10" max="10" width="0.85546875" style="0" customWidth="1"/>
  </cols>
  <sheetData>
    <row r="5" spans="2:9" ht="12.75">
      <c r="B5" s="2" t="str">
        <f>CONCATENATE('[3]Tabelle1'!$B$7&amp;". Jahrgang")</f>
        <v>8. Jahrgang</v>
      </c>
      <c r="C5" s="1" t="str">
        <f>CONCATENATE("© "&amp;'[3]Tabelle1'!B5&amp;" - "&amp;'[3]Tabelle1'!B6&amp;" "&amp;'[3]Tabelle1'!$E$5)</f>
        <v>© 2002 - 2009 EiC EUGSTER innovative CONSULT</v>
      </c>
      <c r="H5" s="3" t="str">
        <f>CONCATENATE("Ausgabe "&amp;+'[3]Tabelle1'!E6&amp;" vom")</f>
        <v>Ausgabe 336 vom</v>
      </c>
      <c r="I5" s="4">
        <f>+'[3]Tabelle1'!F6</f>
        <v>39958</v>
      </c>
    </row>
    <row r="6" spans="7:8" ht="12.75">
      <c r="G6" s="36" t="str">
        <f>+'[2]Tabelle1'!$A$2</f>
        <v> </v>
      </c>
      <c r="H6" s="34" t="str">
        <f>+'[2]Tabelle1'!$A$3</f>
        <v> </v>
      </c>
    </row>
    <row r="7" spans="3:9" ht="15">
      <c r="C7" s="49" t="s">
        <v>8</v>
      </c>
      <c r="D7" s="50"/>
      <c r="E7" s="51"/>
      <c r="G7" s="35" t="s">
        <v>0</v>
      </c>
      <c r="H7" s="6"/>
      <c r="I7" s="7"/>
    </row>
    <row r="8" spans="3:9" ht="12.75">
      <c r="C8" s="40"/>
      <c r="D8" s="12"/>
      <c r="E8" s="41"/>
      <c r="G8" s="8"/>
      <c r="H8" s="9" t="s">
        <v>53</v>
      </c>
      <c r="I8" s="10"/>
    </row>
    <row r="9" spans="3:9" ht="12.75">
      <c r="C9" s="40"/>
      <c r="D9" s="12"/>
      <c r="E9" s="41"/>
      <c r="G9" s="19" t="str">
        <f>+'[3]Tabelle1'!B27</f>
        <v> </v>
      </c>
      <c r="H9" s="58" t="s">
        <v>51</v>
      </c>
      <c r="I9" s="10"/>
    </row>
    <row r="10" spans="3:9" ht="12.75">
      <c r="C10" s="40"/>
      <c r="D10" s="12"/>
      <c r="E10" s="41"/>
      <c r="G10" s="19" t="str">
        <f>+'[3]Tabelle1'!B28</f>
        <v>X </v>
      </c>
      <c r="H10" s="58" t="s">
        <v>47</v>
      </c>
      <c r="I10" s="10"/>
    </row>
    <row r="11" spans="3:9" ht="12.75">
      <c r="C11" s="40"/>
      <c r="D11" s="12"/>
      <c r="E11" s="41"/>
      <c r="G11" s="19" t="str">
        <f>+'[3]Tabelle1'!B29</f>
        <v> </v>
      </c>
      <c r="H11" s="58" t="s">
        <v>1</v>
      </c>
      <c r="I11" s="10"/>
    </row>
    <row r="12" spans="3:9" ht="12.75">
      <c r="C12" s="40"/>
      <c r="D12" s="12"/>
      <c r="E12" s="41"/>
      <c r="G12" s="8"/>
      <c r="H12" s="9" t="s">
        <v>54</v>
      </c>
      <c r="I12" s="10"/>
    </row>
    <row r="13" spans="3:9" ht="12.75">
      <c r="C13" s="40"/>
      <c r="D13" s="12"/>
      <c r="E13" s="41"/>
      <c r="G13" s="19" t="str">
        <f>+'[3]Tabelle1'!B34</f>
        <v>X </v>
      </c>
      <c r="H13" s="58" t="s">
        <v>4</v>
      </c>
      <c r="I13" s="10"/>
    </row>
    <row r="14" spans="3:9" ht="12.75">
      <c r="C14" s="40"/>
      <c r="D14" s="12"/>
      <c r="E14" s="41"/>
      <c r="G14" s="19" t="str">
        <f>+'[3]Tabelle1'!B35</f>
        <v>X </v>
      </c>
      <c r="H14" s="58" t="s">
        <v>5</v>
      </c>
      <c r="I14" s="10"/>
    </row>
    <row r="15" spans="3:9" ht="12.75">
      <c r="C15" s="42"/>
      <c r="D15" s="43"/>
      <c r="E15" s="44"/>
      <c r="G15" s="19" t="str">
        <f>+'[3]Tabelle1'!B36</f>
        <v>X </v>
      </c>
      <c r="H15" s="58" t="s">
        <v>6</v>
      </c>
      <c r="I15" s="10"/>
    </row>
    <row r="16" spans="3:9" ht="12.75">
      <c r="C16" s="53" t="s">
        <v>55</v>
      </c>
      <c r="D16" s="54">
        <f>+'[4]VLEU'!$D$3</f>
        <v>49.91</v>
      </c>
      <c r="E16" s="52"/>
      <c r="F16" s="32">
        <f>+'[3]Tabelle1'!B19</f>
        <v>1.2930197907556769</v>
      </c>
      <c r="G16" s="19" t="str">
        <f>+'[3]Tabelle1'!B37</f>
        <v>X </v>
      </c>
      <c r="H16" s="58" t="s">
        <v>7</v>
      </c>
      <c r="I16" s="10"/>
    </row>
    <row r="17" spans="3:9" ht="12.75">
      <c r="C17" s="29" t="s">
        <v>57</v>
      </c>
      <c r="D17" s="57">
        <f>+'[5]Tabelle1'!$E$5</f>
        <v>1.0847</v>
      </c>
      <c r="E17" s="27" t="s">
        <v>58</v>
      </c>
      <c r="F17" s="32">
        <f>+'[3]Tabelle1'!B16</f>
        <v>0.9488669868126739</v>
      </c>
      <c r="G17" s="8"/>
      <c r="H17" s="38"/>
      <c r="I17" s="10"/>
    </row>
    <row r="18" spans="3:9" ht="12.75">
      <c r="C18" s="29" t="s">
        <v>12</v>
      </c>
      <c r="D18" s="31">
        <f>+'[1]Tabelle1'!$F$5</f>
        <v>61.1</v>
      </c>
      <c r="E18" s="27" t="s">
        <v>43</v>
      </c>
      <c r="F18" s="32">
        <f>+'[3]Tabelle1'!B15</f>
        <v>0.9590769911984997</v>
      </c>
      <c r="G18" s="19">
        <f>IF('[3]Tabelle1'!B9=1,"X ","")</f>
      </c>
      <c r="H18" s="9" t="s">
        <v>63</v>
      </c>
      <c r="I18" s="10"/>
    </row>
    <row r="19" spans="3:9" ht="12.75">
      <c r="C19" s="29" t="s">
        <v>11</v>
      </c>
      <c r="D19" s="31">
        <f>+'[1]Tabelle1'!$E$5</f>
        <v>958.45</v>
      </c>
      <c r="E19" s="27" t="s">
        <v>44</v>
      </c>
      <c r="F19" s="32">
        <f>+'[3]Tabelle1'!B17</f>
        <v>0</v>
      </c>
      <c r="G19" s="19">
        <f>IF('[3]Tabelle1'!B10=1,"X ","")</f>
      </c>
      <c r="H19" s="58" t="s">
        <v>63</v>
      </c>
      <c r="I19" s="10"/>
    </row>
    <row r="20" spans="3:9" ht="12.75">
      <c r="C20" s="30" t="s">
        <v>13</v>
      </c>
      <c r="D20" s="33">
        <f>+'[1]Tabelle1'!$G$5</f>
        <v>404.26</v>
      </c>
      <c r="E20" s="28" t="s">
        <v>45</v>
      </c>
      <c r="F20" s="32">
        <f>+'[3]Tabelle1'!B18</f>
        <v>0</v>
      </c>
      <c r="G20" s="19">
        <f>IF('[3]Tabelle1'!B11=1,"X ","")</f>
      </c>
      <c r="H20" s="58" t="s">
        <v>64</v>
      </c>
      <c r="I20" s="10"/>
    </row>
    <row r="21" spans="3:9" ht="12.75">
      <c r="C21" s="16" t="s">
        <v>9</v>
      </c>
      <c r="D21" s="17">
        <f>+'[3]Tabelle1'!E7</f>
        <v>39957</v>
      </c>
      <c r="E21" s="18" t="s">
        <v>10</v>
      </c>
      <c r="G21" s="19">
        <f>IF('[3]Tabelle1'!B12=1,"X ","")</f>
      </c>
      <c r="H21" s="58" t="s">
        <v>65</v>
      </c>
      <c r="I21" s="10"/>
    </row>
    <row r="22" spans="7:9" ht="12.75">
      <c r="G22" s="8"/>
      <c r="H22" s="58" t="s">
        <v>66</v>
      </c>
      <c r="I22" s="10"/>
    </row>
    <row r="23" spans="3:9" ht="15">
      <c r="C23" s="48" t="s">
        <v>14</v>
      </c>
      <c r="D23" s="6"/>
      <c r="E23" s="7"/>
      <c r="G23" s="11"/>
      <c r="I23" s="10"/>
    </row>
    <row r="24" spans="3:9" ht="12.75">
      <c r="C24" s="45" t="s">
        <v>46</v>
      </c>
      <c r="E24" s="10"/>
      <c r="G24" s="11"/>
      <c r="H24" s="9" t="s">
        <v>52</v>
      </c>
      <c r="I24" s="10"/>
    </row>
    <row r="25" spans="3:9" ht="12.75">
      <c r="C25" s="45" t="s">
        <v>15</v>
      </c>
      <c r="D25" s="12"/>
      <c r="E25" s="10"/>
      <c r="G25" s="8"/>
      <c r="H25" s="38"/>
      <c r="I25" s="10"/>
    </row>
    <row r="26" spans="3:9" ht="12.75">
      <c r="C26" s="45" t="s">
        <v>16</v>
      </c>
      <c r="D26" s="12"/>
      <c r="E26" s="10"/>
      <c r="G26" s="11"/>
      <c r="H26" s="37"/>
      <c r="I26" s="10"/>
    </row>
    <row r="27" spans="3:9" ht="12.75">
      <c r="C27" s="45" t="s">
        <v>17</v>
      </c>
      <c r="D27" s="12"/>
      <c r="E27" s="10"/>
      <c r="G27" s="8"/>
      <c r="H27" s="9" t="s">
        <v>48</v>
      </c>
      <c r="I27" s="10"/>
    </row>
    <row r="28" spans="3:9" ht="12.75">
      <c r="C28" s="11"/>
      <c r="D28" s="20"/>
      <c r="E28" s="10"/>
      <c r="G28" s="19" t="str">
        <f>+'[3]Tabelle1'!B21</f>
        <v>X </v>
      </c>
      <c r="H28" s="58" t="s">
        <v>2</v>
      </c>
      <c r="I28" s="10"/>
    </row>
    <row r="29" spans="3:9" ht="12.75">
      <c r="C29" s="11"/>
      <c r="D29" s="20"/>
      <c r="E29" s="10"/>
      <c r="G29" s="19" t="str">
        <f>+'[3]Tabelle1'!B22</f>
        <v>X </v>
      </c>
      <c r="H29" s="58" t="s">
        <v>3</v>
      </c>
      <c r="I29" s="10"/>
    </row>
    <row r="30" spans="3:9" ht="12.75">
      <c r="C30" s="11"/>
      <c r="D30" s="20"/>
      <c r="E30" s="10"/>
      <c r="G30" s="8"/>
      <c r="H30" s="9" t="s">
        <v>67</v>
      </c>
      <c r="I30" s="10"/>
    </row>
    <row r="31" spans="3:9" ht="12.75">
      <c r="C31" s="11"/>
      <c r="D31" s="20"/>
      <c r="E31" s="10"/>
      <c r="G31" s="19">
        <f>+'[3]Tabelle1'!B23</f>
      </c>
      <c r="H31" s="58" t="s">
        <v>50</v>
      </c>
      <c r="I31" s="10"/>
    </row>
    <row r="32" spans="3:9" ht="12.75">
      <c r="C32" s="11"/>
      <c r="D32" s="12"/>
      <c r="E32" s="10"/>
      <c r="G32" s="11"/>
      <c r="H32" s="59"/>
      <c r="I32" s="10"/>
    </row>
    <row r="33" spans="3:9" ht="12.75">
      <c r="C33" s="13"/>
      <c r="D33" s="14"/>
      <c r="E33" s="15"/>
      <c r="G33" s="39" t="s">
        <v>49</v>
      </c>
      <c r="H33" s="14"/>
      <c r="I33" s="15"/>
    </row>
    <row r="34" spans="7:9" ht="12.75">
      <c r="G34" s="66" t="s">
        <v>19</v>
      </c>
      <c r="H34" s="66"/>
      <c r="I34" s="66"/>
    </row>
    <row r="36" spans="3:9" ht="15">
      <c r="C36" s="5" t="s">
        <v>18</v>
      </c>
      <c r="D36" s="6"/>
      <c r="E36" s="7"/>
      <c r="G36" s="5" t="s">
        <v>41</v>
      </c>
      <c r="H36" s="6"/>
      <c r="I36" s="7"/>
    </row>
    <row r="37" spans="4:9" ht="12.75">
      <c r="D37" s="12"/>
      <c r="G37" s="45" t="s">
        <v>56</v>
      </c>
      <c r="I37" s="47" t="s">
        <v>23</v>
      </c>
    </row>
    <row r="38" spans="3:9" ht="12.75">
      <c r="C38" s="25" t="s">
        <v>39</v>
      </c>
      <c r="D38" s="21"/>
      <c r="E38" s="22"/>
      <c r="G38" s="56" t="s">
        <v>22</v>
      </c>
      <c r="H38" s="63"/>
      <c r="I38" s="62" t="s">
        <v>68</v>
      </c>
    </row>
    <row r="39" spans="3:9" ht="12.75">
      <c r="C39" s="26" t="s">
        <v>40</v>
      </c>
      <c r="D39" s="23"/>
      <c r="E39" s="24"/>
      <c r="G39" s="56" t="s">
        <v>20</v>
      </c>
      <c r="H39" s="64"/>
      <c r="I39" s="62" t="s">
        <v>68</v>
      </c>
    </row>
    <row r="40" spans="3:9" ht="12.75">
      <c r="C40" s="89" t="s">
        <v>60</v>
      </c>
      <c r="D40" s="89"/>
      <c r="E40" s="89"/>
      <c r="G40" s="56" t="s">
        <v>21</v>
      </c>
      <c r="H40" s="63"/>
      <c r="I40" s="62" t="s">
        <v>68</v>
      </c>
    </row>
    <row r="41" spans="3:9" ht="12.75">
      <c r="C41" s="89" t="s">
        <v>59</v>
      </c>
      <c r="D41" s="89"/>
      <c r="E41" s="89"/>
      <c r="G41" s="45" t="s">
        <v>27</v>
      </c>
      <c r="H41" s="46"/>
      <c r="I41" s="47" t="s">
        <v>23</v>
      </c>
    </row>
    <row r="42" spans="3:9" ht="12.75">
      <c r="C42" s="60" t="s">
        <v>61</v>
      </c>
      <c r="D42" s="61"/>
      <c r="E42" s="61"/>
      <c r="G42" s="45" t="s">
        <v>28</v>
      </c>
      <c r="H42" s="46"/>
      <c r="I42" s="47" t="s">
        <v>23</v>
      </c>
    </row>
    <row r="43" spans="3:9" ht="12.75">
      <c r="C43" s="60" t="s">
        <v>62</v>
      </c>
      <c r="D43" s="61"/>
      <c r="E43" s="61"/>
      <c r="G43" s="45" t="s">
        <v>24</v>
      </c>
      <c r="H43" s="46"/>
      <c r="I43" s="47" t="s">
        <v>23</v>
      </c>
    </row>
    <row r="44" spans="3:9" ht="15.75">
      <c r="C44" s="83" t="s">
        <v>34</v>
      </c>
      <c r="D44" s="84"/>
      <c r="E44" s="85"/>
      <c r="G44" s="45" t="s">
        <v>29</v>
      </c>
      <c r="H44" s="46"/>
      <c r="I44" s="47" t="s">
        <v>23</v>
      </c>
    </row>
    <row r="45" spans="3:9" ht="12.75">
      <c r="C45" s="86" t="s">
        <v>35</v>
      </c>
      <c r="D45" s="87"/>
      <c r="E45" s="88"/>
      <c r="G45" s="45" t="s">
        <v>25</v>
      </c>
      <c r="H45" s="46"/>
      <c r="I45" s="47" t="s">
        <v>23</v>
      </c>
    </row>
    <row r="46" spans="3:9" ht="12.75">
      <c r="C46" s="11"/>
      <c r="E46" s="10"/>
      <c r="G46" s="45" t="s">
        <v>26</v>
      </c>
      <c r="H46" s="46"/>
      <c r="I46" s="47" t="s">
        <v>23</v>
      </c>
    </row>
    <row r="47" spans="3:9" ht="12.75">
      <c r="C47" s="79" t="s">
        <v>36</v>
      </c>
      <c r="D47" s="68"/>
      <c r="E47" s="69"/>
      <c r="G47" s="56"/>
      <c r="H47" s="46"/>
      <c r="I47" s="55"/>
    </row>
    <row r="48" spans="3:9" ht="12.75">
      <c r="C48" s="76"/>
      <c r="D48" s="77"/>
      <c r="E48" s="78"/>
      <c r="G48" s="11"/>
      <c r="I48" s="10"/>
    </row>
    <row r="49" spans="7:9" ht="12.75">
      <c r="G49" s="11"/>
      <c r="I49" s="10"/>
    </row>
    <row r="50" spans="3:9" ht="15.75">
      <c r="C50" s="90" t="s">
        <v>37</v>
      </c>
      <c r="D50" s="84"/>
      <c r="E50" s="85"/>
      <c r="G50" s="11"/>
      <c r="I50" s="10"/>
    </row>
    <row r="51" spans="3:9" ht="12.75">
      <c r="C51" s="91" t="s">
        <v>38</v>
      </c>
      <c r="D51" s="92"/>
      <c r="E51" s="93"/>
      <c r="G51" s="11"/>
      <c r="I51" s="10"/>
    </row>
    <row r="52" spans="3:9" ht="12.75">
      <c r="C52" s="11"/>
      <c r="E52" s="10"/>
      <c r="G52" s="11"/>
      <c r="I52" s="10"/>
    </row>
    <row r="53" spans="3:9" ht="12.75">
      <c r="C53" s="79" t="s">
        <v>42</v>
      </c>
      <c r="D53" s="68"/>
      <c r="E53" s="69"/>
      <c r="G53" s="79" t="s">
        <v>70</v>
      </c>
      <c r="H53" s="68"/>
      <c r="I53" s="69"/>
    </row>
    <row r="54" spans="3:9" ht="12.75">
      <c r="C54" s="76"/>
      <c r="D54" s="77"/>
      <c r="E54" s="78"/>
      <c r="G54" s="76"/>
      <c r="H54" s="77"/>
      <c r="I54" s="78"/>
    </row>
    <row r="56" spans="3:9" ht="15.75">
      <c r="C56" s="80" t="s">
        <v>31</v>
      </c>
      <c r="D56" s="81"/>
      <c r="E56" s="82"/>
      <c r="G56" s="73" t="s">
        <v>30</v>
      </c>
      <c r="H56" s="74"/>
      <c r="I56" s="75"/>
    </row>
    <row r="57" spans="3:9" ht="12.75">
      <c r="C57" s="70" t="s">
        <v>32</v>
      </c>
      <c r="D57" s="71"/>
      <c r="E57" s="72"/>
      <c r="G57" s="70"/>
      <c r="H57" s="71"/>
      <c r="I57" s="72"/>
    </row>
    <row r="58" spans="3:9" ht="12.75">
      <c r="C58" s="11"/>
      <c r="E58" s="10"/>
      <c r="G58" s="11"/>
      <c r="H58" s="12"/>
      <c r="I58" s="10"/>
    </row>
    <row r="59" spans="3:9" ht="12.75">
      <c r="C59" s="79"/>
      <c r="D59" s="68"/>
      <c r="E59" s="69"/>
      <c r="G59" s="67" t="s">
        <v>69</v>
      </c>
      <c r="H59" s="68"/>
      <c r="I59" s="69"/>
    </row>
    <row r="60" spans="3:9" ht="12.75">
      <c r="C60" s="76" t="s">
        <v>33</v>
      </c>
      <c r="D60" s="77"/>
      <c r="E60" s="78"/>
      <c r="G60" s="13"/>
      <c r="H60" s="14"/>
      <c r="I60" s="15"/>
    </row>
    <row r="62" ht="12.75">
      <c r="C62" s="65"/>
    </row>
  </sheetData>
  <mergeCells count="20">
    <mergeCell ref="C41:E41"/>
    <mergeCell ref="C40:E40"/>
    <mergeCell ref="C50:E50"/>
    <mergeCell ref="C51:E51"/>
    <mergeCell ref="C53:E53"/>
    <mergeCell ref="C54:E54"/>
    <mergeCell ref="C44:E44"/>
    <mergeCell ref="C45:E45"/>
    <mergeCell ref="C47:E47"/>
    <mergeCell ref="C48:E48"/>
    <mergeCell ref="C56:E56"/>
    <mergeCell ref="C57:E57"/>
    <mergeCell ref="C59:E59"/>
    <mergeCell ref="C60:E60"/>
    <mergeCell ref="G34:I34"/>
    <mergeCell ref="G59:I59"/>
    <mergeCell ref="G57:I57"/>
    <mergeCell ref="G56:I56"/>
    <mergeCell ref="G54:I54"/>
    <mergeCell ref="G53:I53"/>
  </mergeCells>
  <conditionalFormatting sqref="F17:F20">
    <cfRule type="cellIs" priority="1" dxfId="0" operator="greaterThan" stopIfTrue="1">
      <formula>1.5</formula>
    </cfRule>
    <cfRule type="cellIs" priority="2" dxfId="1" operator="between" stopIfTrue="1">
      <formula>1</formula>
      <formula>1.5</formula>
    </cfRule>
    <cfRule type="cellIs" priority="3" dxfId="2" operator="lessThan" stopIfTrue="1">
      <formula>1</formula>
    </cfRule>
  </conditionalFormatting>
  <conditionalFormatting sqref="D17:D20">
    <cfRule type="expression" priority="4" dxfId="0" stopIfTrue="1">
      <formula>F17&gt;1.5</formula>
    </cfRule>
  </conditionalFormatting>
  <conditionalFormatting sqref="F16">
    <cfRule type="cellIs" priority="5" dxfId="0" operator="lessThan" stopIfTrue="1">
      <formula>1</formula>
    </cfRule>
    <cfRule type="cellIs" priority="6" dxfId="1" operator="between" stopIfTrue="1">
      <formula>1</formula>
      <formula>1.05</formula>
    </cfRule>
    <cfRule type="cellIs" priority="7" dxfId="2" operator="greaterThan" stopIfTrue="1">
      <formula>1.05</formula>
    </cfRule>
  </conditionalFormatting>
  <hyperlinks>
    <hyperlink ref="G34:I34" r:id="rId1" display="http://www.fitools.ch/"/>
    <hyperlink ref="C47:E47" r:id="rId2" display="http://www.swissquote.ch/"/>
    <hyperlink ref="C53:E53" r:id="rId3" display="http://www.search.ch/"/>
    <hyperlink ref="G53:I53" r:id="rId4" display="http://www.fitools.ch/varia/fine/index.html"/>
    <hyperlink ref="G59:I59" r:id="rId5" display="http://www.fitools.ch/varia/astro/index.html"/>
  </hyperlinks>
  <printOptions/>
  <pageMargins left="0.5511811023622047" right="0.3937007874015748" top="0.3937007874015748" bottom="0" header="0.5118110236220472" footer="0.5118110236220472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D17" sqref="D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Eugster</dc:creator>
  <cp:keywords/>
  <dc:description/>
  <cp:lastModifiedBy>Eugster</cp:lastModifiedBy>
  <cp:lastPrinted>2008-04-27T09:02:53Z</cp:lastPrinted>
  <dcterms:created xsi:type="dcterms:W3CDTF">2007-06-03T09:47:51Z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